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dijana\Desktop\Pravilnici Bonusi i popusti\"/>
    </mc:Choice>
  </mc:AlternateContent>
  <xr:revisionPtr revIDLastSave="0" documentId="8_{96C48860-6AD3-4997-8EB9-A0D7150507EB}" xr6:coauthVersionLast="47" xr6:coauthVersionMax="47" xr10:uidLastSave="{00000000-0000-0000-0000-000000000000}"/>
  <bookViews>
    <workbookView xWindow="-120" yWindow="-120" windowWidth="29040" windowHeight="15720" xr2:uid="{4C73EB44-CA3A-4AB9-B0BC-0AB86F539565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5" l="1"/>
  <c r="E31" i="5"/>
  <c r="K15" i="5"/>
  <c r="E17" i="5"/>
  <c r="F30" i="5"/>
  <c r="M13" i="5"/>
  <c r="N33" i="5"/>
  <c r="G17" i="5"/>
  <c r="M14" i="5" s="1"/>
  <c r="G30" i="5" s="1"/>
  <c r="N30" i="5" s="1"/>
  <c r="M33" i="5"/>
  <c r="F17" i="5"/>
  <c r="M30" i="5" l="1"/>
  <c r="L31" i="5"/>
  <c r="L15" i="5"/>
  <c r="M15" i="5"/>
  <c r="F31" i="5" l="1"/>
  <c r="M31" i="5" s="1"/>
  <c r="G29" i="5"/>
  <c r="N29" i="5" s="1"/>
  <c r="G31" i="5"/>
  <c r="N31" i="5" s="1"/>
  <c r="L37" i="5" l="1"/>
</calcChain>
</file>

<file path=xl/sharedStrings.xml><?xml version="1.0" encoding="utf-8"?>
<sst xmlns="http://schemas.openxmlformats.org/spreadsheetml/2006/main" count="16" uniqueCount="10">
  <si>
    <t>Godina zaključenja ugovora</t>
  </si>
  <si>
    <t>PROJEKCIJA BROJA UGOVORA PO KOJIM ĆE BITI ISPLATA - KORAK 2</t>
  </si>
  <si>
    <t>PROJEKCIJA ISPLATA - KORAK 3</t>
  </si>
  <si>
    <t>HISTORIJSKI PODACI - KORAK 1</t>
  </si>
  <si>
    <t>TEHNIČKI PRIRUČNIK ZA IZRAČUN REZERVE ZA BONUSE/POPUSTE/POVRAT PREMIJE (STORNA)</t>
  </si>
  <si>
    <t>Godina razvoja - broj kalendarskih godina nakon zaključenja ugovora o bonusu/popustu/stornu</t>
  </si>
  <si>
    <t>DISKONTOVANJE PROJEKCIJA ISPLATA - KORAK 4</t>
  </si>
  <si>
    <t>Polja za unos</t>
  </si>
  <si>
    <t>Kalkulacijska polja</t>
  </si>
  <si>
    <t>Broj ugovora koji su zaključeni a da i dalje imaju pravo bonusa/popust/storno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</si>
</sst>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gray125">
        <fgColor theme="0" tint="-0.499984740745262"/>
        <bgColor indexed="65"/>
      </patternFill>
    </fill>
    <fill>
      <patternFill patternType="gray125">
        <fgColor rgb="FF00B050"/>
        <bgColor theme="4" tint="0.59999389629810485"/>
      </patternFill>
    </fill>
    <fill>
      <patternFill patternType="solid">
        <fgColor rgb="FF003E66"/>
        <bgColor indexed="64"/>
      </patternFill>
    </fill>
    <fill>
      <patternFill patternType="gray125">
        <fgColor rgb="FF00B050"/>
        <bgColor theme="9" tint="0.59999389629810485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3E66"/>
      </left>
      <right style="medium">
        <color rgb="FF003E66"/>
      </right>
      <top style="medium">
        <color rgb="FF003E66"/>
      </top>
      <bottom style="medium">
        <color rgb="FF003E66"/>
      </bottom>
      <diagonal/>
    </border>
    <border>
      <left style="medium">
        <color rgb="FF003E66"/>
      </left>
      <right style="thin">
        <color indexed="64"/>
      </right>
      <top style="medium">
        <color rgb="FF003E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3E66"/>
      </top>
      <bottom style="thin">
        <color indexed="64"/>
      </bottom>
      <diagonal/>
    </border>
    <border>
      <left style="thin">
        <color indexed="64"/>
      </left>
      <right style="medium">
        <color rgb="FF003E66"/>
      </right>
      <top style="medium">
        <color rgb="FF003E66"/>
      </top>
      <bottom style="thin">
        <color indexed="64"/>
      </bottom>
      <diagonal/>
    </border>
    <border>
      <left style="medium">
        <color rgb="FF003E6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3E66"/>
      </right>
      <top style="thin">
        <color indexed="64"/>
      </top>
      <bottom style="thin">
        <color indexed="64"/>
      </bottom>
      <diagonal/>
    </border>
    <border>
      <left style="medium">
        <color rgb="FF003E66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3E66"/>
      </right>
      <top/>
      <bottom/>
      <diagonal/>
    </border>
    <border>
      <left style="medium">
        <color rgb="FF003E66"/>
      </left>
      <right style="thin">
        <color indexed="64"/>
      </right>
      <top style="thin">
        <color indexed="64"/>
      </top>
      <bottom style="medium">
        <color rgb="FF003E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3E66"/>
      </bottom>
      <diagonal/>
    </border>
    <border>
      <left/>
      <right/>
      <top/>
      <bottom style="medium">
        <color rgb="FF003E66"/>
      </bottom>
      <diagonal/>
    </border>
    <border>
      <left/>
      <right style="medium">
        <color rgb="FF003E66"/>
      </right>
      <top/>
      <bottom style="medium">
        <color rgb="FF003E66"/>
      </bottom>
      <diagonal/>
    </border>
    <border>
      <left/>
      <right/>
      <top style="medium">
        <color rgb="FF003E66"/>
      </top>
      <bottom style="medium">
        <color rgb="FF003E66"/>
      </bottom>
      <diagonal/>
    </border>
    <border>
      <left style="medium">
        <color rgb="FF003E66"/>
      </left>
      <right/>
      <top style="medium">
        <color rgb="FF003E66"/>
      </top>
      <bottom/>
      <diagonal/>
    </border>
    <border>
      <left style="medium">
        <color rgb="FF003E66"/>
      </left>
      <right/>
      <top style="medium">
        <color rgb="FF003E66"/>
      </top>
      <bottom style="medium">
        <color rgb="FF003E66"/>
      </bottom>
      <diagonal/>
    </border>
    <border>
      <left style="medium">
        <color rgb="FF003E66"/>
      </left>
      <right style="medium">
        <color rgb="FF003E66"/>
      </right>
      <top style="medium">
        <color rgb="FF003E66"/>
      </top>
      <bottom/>
      <diagonal/>
    </border>
    <border>
      <left/>
      <right style="medium">
        <color rgb="FF003E66"/>
      </right>
      <top style="medium">
        <color rgb="FF003E66"/>
      </top>
      <bottom style="medium">
        <color rgb="FF003E66"/>
      </bottom>
      <diagonal/>
    </border>
    <border>
      <left style="thin">
        <color indexed="64"/>
      </left>
      <right/>
      <top style="medium">
        <color rgb="FF003E66"/>
      </top>
      <bottom style="thin">
        <color indexed="64"/>
      </bottom>
      <diagonal/>
    </border>
    <border>
      <left/>
      <right/>
      <top style="medium">
        <color rgb="FF003E66"/>
      </top>
      <bottom style="thin">
        <color indexed="64"/>
      </bottom>
      <diagonal/>
    </border>
    <border>
      <left/>
      <right style="medium">
        <color rgb="FF003E66"/>
      </right>
      <top style="medium">
        <color rgb="FF003E66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43" fontId="0" fillId="0" borderId="0" xfId="1" applyFont="1"/>
    <xf numFmtId="43" fontId="3" fillId="0" borderId="0" xfId="1" applyFont="1"/>
    <xf numFmtId="0" fontId="1" fillId="0" borderId="1" xfId="0" applyFont="1" applyBorder="1" applyAlignment="1">
      <alignment horizontal="center" vertical="center" wrapText="1"/>
    </xf>
    <xf numFmtId="3" fontId="2" fillId="3" borderId="0" xfId="3" applyNumberFormat="1" applyFill="1" applyAlignment="1">
      <alignment horizontal="center" vertical="center"/>
    </xf>
    <xf numFmtId="4" fontId="2" fillId="2" borderId="0" xfId="3" applyNumberFormat="1" applyFill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3" fontId="2" fillId="3" borderId="10" xfId="3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4" fontId="2" fillId="2" borderId="10" xfId="3" applyNumberFormat="1" applyFill="1" applyBorder="1"/>
    <xf numFmtId="0" fontId="1" fillId="0" borderId="11" xfId="0" applyFont="1" applyBorder="1" applyAlignment="1">
      <alignment horizontal="center"/>
    </xf>
    <xf numFmtId="4" fontId="2" fillId="2" borderId="13" xfId="3" applyNumberFormat="1" applyFill="1" applyBorder="1"/>
    <xf numFmtId="4" fontId="2" fillId="2" borderId="14" xfId="3" applyNumberFormat="1" applyFill="1" applyBorder="1"/>
    <xf numFmtId="3" fontId="2" fillId="3" borderId="13" xfId="3" applyNumberFormat="1" applyFill="1" applyBorder="1" applyAlignment="1">
      <alignment horizontal="center" vertical="center"/>
    </xf>
    <xf numFmtId="4" fontId="2" fillId="2" borderId="17" xfId="3" applyNumberFormat="1" applyFill="1" applyBorder="1"/>
    <xf numFmtId="4" fontId="2" fillId="2" borderId="16" xfId="3" applyNumberFormat="1" applyFill="1" applyBorder="1"/>
    <xf numFmtId="4" fontId="2" fillId="2" borderId="18" xfId="3" applyNumberFormat="1" applyFill="1" applyBorder="1"/>
    <xf numFmtId="3" fontId="2" fillId="5" borderId="17" xfId="3" applyNumberFormat="1" applyFill="1" applyBorder="1" applyAlignment="1">
      <alignment horizontal="center" vertical="center"/>
    </xf>
    <xf numFmtId="3" fontId="2" fillId="5" borderId="16" xfId="3" applyNumberFormat="1" applyFill="1" applyBorder="1" applyAlignment="1">
      <alignment horizontal="center" vertical="center"/>
    </xf>
    <xf numFmtId="3" fontId="2" fillId="5" borderId="18" xfId="3" applyNumberFormat="1" applyFill="1" applyBorder="1" applyAlignment="1">
      <alignment horizontal="center" vertical="center"/>
    </xf>
    <xf numFmtId="3" fontId="2" fillId="5" borderId="10" xfId="3" applyNumberFormat="1" applyFill="1" applyBorder="1" applyAlignment="1">
      <alignment horizontal="center" vertical="center"/>
    </xf>
    <xf numFmtId="3" fontId="2" fillId="5" borderId="14" xfId="3" applyNumberFormat="1" applyFill="1" applyBorder="1" applyAlignment="1">
      <alignment horizontal="center" vertical="center"/>
    </xf>
    <xf numFmtId="3" fontId="2" fillId="5" borderId="13" xfId="3" applyNumberFormat="1" applyFill="1" applyBorder="1" applyAlignment="1">
      <alignment horizontal="center" vertical="center"/>
    </xf>
    <xf numFmtId="43" fontId="2" fillId="5" borderId="17" xfId="1" applyFill="1" applyBorder="1" applyAlignment="1">
      <alignment horizontal="center" vertical="center"/>
    </xf>
    <xf numFmtId="43" fontId="2" fillId="5" borderId="16" xfId="1" applyFill="1" applyBorder="1" applyAlignment="1">
      <alignment horizontal="center" vertical="center"/>
    </xf>
    <xf numFmtId="43" fontId="2" fillId="5" borderId="13" xfId="1" applyFill="1" applyBorder="1" applyAlignment="1">
      <alignment horizontal="center" vertical="center"/>
    </xf>
    <xf numFmtId="43" fontId="2" fillId="5" borderId="10" xfId="1" applyFill="1" applyBorder="1" applyAlignment="1">
      <alignment horizontal="center" vertical="center"/>
    </xf>
    <xf numFmtId="43" fontId="2" fillId="5" borderId="18" xfId="1" applyFill="1" applyBorder="1" applyAlignment="1">
      <alignment horizontal="center" vertical="center"/>
    </xf>
    <xf numFmtId="43" fontId="2" fillId="5" borderId="14" xfId="1" applyFill="1" applyBorder="1" applyAlignment="1">
      <alignment horizontal="center" vertical="center"/>
    </xf>
    <xf numFmtId="10" fontId="1" fillId="6" borderId="3" xfId="2" applyNumberFormat="1" applyFont="1" applyFill="1" applyBorder="1" applyAlignment="1">
      <alignment horizontal="center"/>
    </xf>
    <xf numFmtId="164" fontId="1" fillId="6" borderId="3" xfId="2" applyNumberFormat="1" applyFont="1" applyFill="1" applyBorder="1" applyAlignment="1">
      <alignment horizontal="center"/>
    </xf>
    <xf numFmtId="43" fontId="1" fillId="6" borderId="3" xfId="1" applyFont="1" applyFill="1" applyBorder="1" applyAlignment="1">
      <alignment horizontal="center"/>
    </xf>
    <xf numFmtId="3" fontId="2" fillId="3" borderId="3" xfId="3" applyNumberFormat="1" applyFill="1" applyBorder="1" applyAlignment="1">
      <alignment horizontal="center" vertical="center"/>
    </xf>
    <xf numFmtId="3" fontId="2" fillId="3" borderId="1" xfId="3" applyNumberFormat="1" applyFill="1" applyBorder="1" applyAlignment="1">
      <alignment horizontal="center" vertical="center"/>
    </xf>
    <xf numFmtId="3" fontId="2" fillId="3" borderId="12" xfId="3" applyNumberFormat="1" applyFill="1" applyBorder="1" applyAlignment="1">
      <alignment horizontal="center" vertical="center"/>
    </xf>
    <xf numFmtId="43" fontId="2" fillId="3" borderId="3" xfId="1" applyFill="1" applyBorder="1" applyAlignment="1">
      <alignment horizontal="center" vertical="center"/>
    </xf>
    <xf numFmtId="10" fontId="2" fillId="3" borderId="3" xfId="2" applyNumberForma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6">
    <cellStyle name="Comma" xfId="1" builtinId="3"/>
    <cellStyle name="Normal" xfId="0" builtinId="0"/>
    <cellStyle name="Normal 2" xfId="4" xr:uid="{58E0D0AA-C06D-42BB-85D5-D91A6B73BA23}"/>
    <cellStyle name="Normal 3" xfId="3" xr:uid="{A4EEB1FF-F57A-4355-A509-53DB5FA96225}"/>
    <cellStyle name="Percent" xfId="2" builtinId="5"/>
    <cellStyle name="Percent 2" xfId="5" xr:uid="{ED072156-4ADC-4399-8165-66A92A4E467A}"/>
  </cellStyles>
  <dxfs count="0"/>
  <tableStyles count="0" defaultTableStyle="TableStyleMedium2" defaultPivotStyle="PivotStyleLight16"/>
  <colors>
    <mruColors>
      <color rgb="FF003E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21780</xdr:rowOff>
    </xdr:from>
    <xdr:ext cx="2143124" cy="157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FE0652E-787C-DA68-6C81-532AB6B77543}"/>
                </a:ext>
              </a:extLst>
            </xdr:cNvPr>
            <xdr:cNvSpPr txBox="1"/>
          </xdr:nvSpPr>
          <xdr:spPr>
            <a:xfrm>
              <a:off x="0" y="3498405"/>
              <a:ext cx="2143124" cy="157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bs-Latn-BA" sz="10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bs-Latn-BA" sz="1000" b="1" i="1">
                          <a:latin typeface="Cambria Math" panose="02040503050406030204" pitchFamily="18" charset="0"/>
                        </a:rPr>
                        <m:t>𝑷</m:t>
                      </m:r>
                    </m:e>
                    <m:sub>
                      <m:r>
                        <a:rPr lang="bs-Latn-BA" sz="1000" b="1" i="1">
                          <a:latin typeface="Cambria Math" panose="02040503050406030204" pitchFamily="18" charset="0"/>
                        </a:rPr>
                        <m:t>𝒊</m:t>
                      </m:r>
                    </m:sub>
                  </m:sSub>
                </m:oMath>
              </a14:m>
              <a:r>
                <a:rPr lang="bs-Latn-BA" sz="1000" b="1"/>
                <a:t> =Vjerovatnoće isplata u godini razvoja</a:t>
              </a:r>
              <a:endParaRPr lang="bs-Latn-BA" sz="1100" b="1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FE0652E-787C-DA68-6C81-532AB6B77543}"/>
                </a:ext>
              </a:extLst>
            </xdr:cNvPr>
            <xdr:cNvSpPr txBox="1"/>
          </xdr:nvSpPr>
          <xdr:spPr>
            <a:xfrm>
              <a:off x="0" y="3498405"/>
              <a:ext cx="2143124" cy="157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bs-Latn-BA" sz="1000" b="1" i="0">
                  <a:latin typeface="Cambria Math" panose="02040503050406030204" pitchFamily="18" charset="0"/>
                </a:rPr>
                <a:t>𝑷_𝒊</a:t>
              </a:r>
              <a:r>
                <a:rPr lang="bs-Latn-BA" sz="1000" b="1"/>
                <a:t> =Vjerovatnoće isplata u godini razvoja</a:t>
              </a:r>
              <a:endParaRPr lang="bs-Latn-BA" sz="1100" b="1"/>
            </a:p>
          </xdr:txBody>
        </xdr:sp>
      </mc:Fallback>
    </mc:AlternateContent>
    <xdr:clientData/>
  </xdr:oneCellAnchor>
  <xdr:oneCellAnchor>
    <xdr:from>
      <xdr:col>1</xdr:col>
      <xdr:colOff>333375</xdr:colOff>
      <xdr:row>32</xdr:row>
      <xdr:rowOff>12255</xdr:rowOff>
    </xdr:from>
    <xdr:ext cx="2628900" cy="157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3C6FB81-3D4A-4DB9-94F3-0833D6F2A689}"/>
                </a:ext>
              </a:extLst>
            </xdr:cNvPr>
            <xdr:cNvSpPr txBox="1"/>
          </xdr:nvSpPr>
          <xdr:spPr>
            <a:xfrm>
              <a:off x="613522" y="7766726"/>
              <a:ext cx="2628900" cy="157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bs-Latn-BA" sz="10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bs-Latn-BA" sz="1000" b="1" i="1">
                          <a:latin typeface="Cambria Math" panose="02040503050406030204" pitchFamily="18" charset="0"/>
                        </a:rPr>
                        <m:t>𝑪</m:t>
                      </m:r>
                    </m:e>
                    <m:sub>
                      <m:r>
                        <a:rPr lang="bs-Latn-BA" sz="1000" b="1" i="1">
                          <a:latin typeface="Cambria Math" panose="02040503050406030204" pitchFamily="18" charset="0"/>
                        </a:rPr>
                        <m:t>𝒊</m:t>
                      </m:r>
                    </m:sub>
                  </m:sSub>
                </m:oMath>
              </a14:m>
              <a:r>
                <a:rPr lang="bs-Latn-BA" sz="1000" b="1"/>
                <a:t>=Očekivani iznosi isplata u i-toj godini razvoja</a:t>
              </a:r>
              <a:endParaRPr lang="bs-Latn-BA" sz="1100" b="1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3C6FB81-3D4A-4DB9-94F3-0833D6F2A689}"/>
                </a:ext>
              </a:extLst>
            </xdr:cNvPr>
            <xdr:cNvSpPr txBox="1"/>
          </xdr:nvSpPr>
          <xdr:spPr>
            <a:xfrm>
              <a:off x="613522" y="7766726"/>
              <a:ext cx="2628900" cy="157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bs-Latn-BA" sz="1000" b="1" i="0">
                  <a:latin typeface="Cambria Math" panose="02040503050406030204" pitchFamily="18" charset="0"/>
                </a:rPr>
                <a:t>𝑪_𝒊</a:t>
              </a:r>
              <a:r>
                <a:rPr lang="bs-Latn-BA" sz="1000" b="1"/>
                <a:t>=Očekivani iznosi isplata u i-toj godini razvoja</a:t>
              </a:r>
              <a:endParaRPr lang="bs-Latn-BA" sz="1100" b="1"/>
            </a:p>
          </xdr:txBody>
        </xdr:sp>
      </mc:Fallback>
    </mc:AlternateContent>
    <xdr:clientData/>
  </xdr:oneCellAnchor>
  <xdr:oneCellAnchor>
    <xdr:from>
      <xdr:col>8</xdr:col>
      <xdr:colOff>114300</xdr:colOff>
      <xdr:row>32</xdr:row>
      <xdr:rowOff>12255</xdr:rowOff>
    </xdr:from>
    <xdr:ext cx="2628900" cy="1649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91621C6-8F3E-492A-A278-22155F82954C}"/>
                </a:ext>
              </a:extLst>
            </xdr:cNvPr>
            <xdr:cNvSpPr txBox="1"/>
          </xdr:nvSpPr>
          <xdr:spPr>
            <a:xfrm>
              <a:off x="7386918" y="7766726"/>
              <a:ext cx="2628900" cy="1649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bs-Latn-BA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bs-Latn-BA" sz="1000" b="1" i="1">
                            <a:latin typeface="Cambria Math" panose="02040503050406030204" pitchFamily="18" charset="0"/>
                          </a:rPr>
                          <m:t>𝒗</m:t>
                        </m:r>
                      </m:e>
                      <m:sup>
                        <m:r>
                          <a:rPr lang="bs-Latn-BA" sz="10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bs-Latn-BA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bs-Latn-BA" sz="1000" b="1" i="1">
                            <a:latin typeface="Cambria Math" panose="02040503050406030204" pitchFamily="18" charset="0"/>
                          </a:rPr>
                          <m:t>𝒊</m:t>
                        </m:r>
                      </m:sup>
                    </m:sSup>
                    <m:r>
                      <a:rPr lang="bs-Latn-BA" sz="10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bs-Latn-BA" sz="1000" b="1" i="1">
                        <a:latin typeface="Cambria Math" panose="02040503050406030204" pitchFamily="18" charset="0"/>
                      </a:rPr>
                      <m:t>𝒇𝒂𝒌𝒕𝒐𝒓</m:t>
                    </m:r>
                    <m:r>
                      <a:rPr lang="bs-Latn-BA" sz="10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bs-Latn-BA" sz="1000" b="1" i="1">
                        <a:latin typeface="Cambria Math" panose="02040503050406030204" pitchFamily="18" charset="0"/>
                      </a:rPr>
                      <m:t>𝒅𝒊𝒔𝒌𝒐𝒏𝒕𝒂</m:t>
                    </m:r>
                  </m:oMath>
                </m:oMathPara>
              </a14:m>
              <a:endParaRPr lang="bs-Latn-BA" sz="1100" b="1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91621C6-8F3E-492A-A278-22155F82954C}"/>
                </a:ext>
              </a:extLst>
            </xdr:cNvPr>
            <xdr:cNvSpPr txBox="1"/>
          </xdr:nvSpPr>
          <xdr:spPr>
            <a:xfrm>
              <a:off x="7386918" y="7766726"/>
              <a:ext cx="2628900" cy="1649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bs-Latn-BA" sz="1000" b="1" i="0">
                  <a:latin typeface="Cambria Math" panose="02040503050406030204" pitchFamily="18" charset="0"/>
                </a:rPr>
                <a:t>𝒗^(𝟏−𝒊)=𝒇𝒂𝒌𝒕𝒐𝒓 𝒅𝒊𝒔𝒌𝒐𝒏𝒕𝒂</a:t>
              </a:r>
              <a:endParaRPr lang="bs-Latn-BA" sz="1100" b="1"/>
            </a:p>
          </xdr:txBody>
        </xdr:sp>
      </mc:Fallback>
    </mc:AlternateContent>
    <xdr:clientData/>
  </xdr:oneCellAnchor>
  <xdr:oneCellAnchor>
    <xdr:from>
      <xdr:col>8</xdr:col>
      <xdr:colOff>857250</xdr:colOff>
      <xdr:row>33</xdr:row>
      <xdr:rowOff>193229</xdr:rowOff>
    </xdr:from>
    <xdr:ext cx="1352550" cy="157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79FC8FD-E4C1-4B79-8970-8CC0F16D4D79}"/>
                </a:ext>
              </a:extLst>
            </xdr:cNvPr>
            <xdr:cNvSpPr txBox="1"/>
          </xdr:nvSpPr>
          <xdr:spPr>
            <a:xfrm>
              <a:off x="7839075" y="6813104"/>
              <a:ext cx="1352550" cy="157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bs-Latn-BA" sz="1000" b="1"/>
                <a:t>r</a:t>
              </a:r>
              <a14:m>
                <m:oMath xmlns:m="http://schemas.openxmlformats.org/officeDocument/2006/math">
                  <m:r>
                    <a:rPr lang="bs-Latn-BA" sz="1000" b="1" i="1">
                      <a:latin typeface="Cambria Math" panose="02040503050406030204" pitchFamily="18" charset="0"/>
                    </a:rPr>
                    <m:t>=</m:t>
                  </m:r>
                  <m:r>
                    <a:rPr lang="bs-Latn-BA" sz="1000" b="1" i="1">
                      <a:latin typeface="Cambria Math" panose="02040503050406030204" pitchFamily="18" charset="0"/>
                    </a:rPr>
                    <m:t>𝒔𝒕𝒐𝒑𝒂</m:t>
                  </m:r>
                  <m:r>
                    <a:rPr lang="bs-Latn-BA" sz="1000" b="1" i="1">
                      <a:latin typeface="Cambria Math" panose="02040503050406030204" pitchFamily="18" charset="0"/>
                    </a:rPr>
                    <m:t> </m:t>
                  </m:r>
                  <m:r>
                    <a:rPr lang="bs-Latn-BA" sz="1000" b="1" i="1">
                      <a:latin typeface="Cambria Math" panose="02040503050406030204" pitchFamily="18" charset="0"/>
                    </a:rPr>
                    <m:t>𝒅𝒊𝒔𝒌𝒐𝒏𝒕𝒂</m:t>
                  </m:r>
                </m:oMath>
              </a14:m>
              <a:endParaRPr lang="bs-Latn-BA" sz="1100" b="1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79FC8FD-E4C1-4B79-8970-8CC0F16D4D79}"/>
                </a:ext>
              </a:extLst>
            </xdr:cNvPr>
            <xdr:cNvSpPr txBox="1"/>
          </xdr:nvSpPr>
          <xdr:spPr>
            <a:xfrm>
              <a:off x="7839075" y="6813104"/>
              <a:ext cx="1352550" cy="157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bs-Latn-BA" sz="1000" b="1"/>
                <a:t>r</a:t>
              </a:r>
              <a:r>
                <a:rPr lang="bs-Latn-BA" sz="1000" b="1" i="0">
                  <a:latin typeface="Cambria Math" panose="02040503050406030204" pitchFamily="18" charset="0"/>
                </a:rPr>
                <a:t>=𝒔𝒕𝒐𝒑𝒂 𝒅𝒊𝒔𝒌𝒐𝒏𝒕𝒂</a:t>
              </a:r>
              <a:endParaRPr lang="bs-Latn-BA" sz="1100" b="1"/>
            </a:p>
          </xdr:txBody>
        </xdr:sp>
      </mc:Fallback>
    </mc:AlternateContent>
    <xdr:clientData/>
  </xdr:oneCellAnchor>
  <xdr:oneCellAnchor>
    <xdr:from>
      <xdr:col>8</xdr:col>
      <xdr:colOff>723900</xdr:colOff>
      <xdr:row>36</xdr:row>
      <xdr:rowOff>0</xdr:rowOff>
    </xdr:from>
    <xdr:ext cx="1352550" cy="2830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F107DE2-DEF1-4D10-9EE6-2898551E3204}"/>
                </a:ext>
              </a:extLst>
            </xdr:cNvPr>
            <xdr:cNvSpPr txBox="1"/>
          </xdr:nvSpPr>
          <xdr:spPr>
            <a:xfrm>
              <a:off x="7705725" y="7394130"/>
              <a:ext cx="1352550" cy="283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bs-Latn-BA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bs-Latn-BA" sz="1100" b="1" i="1">
                            <a:latin typeface="Cambria Math" panose="02040503050406030204" pitchFamily="18" charset="0"/>
                          </a:rPr>
                          <m:t>𝑹</m:t>
                        </m:r>
                      </m:e>
                      <m:sub>
                        <m:r>
                          <a:rPr lang="bs-Latn-BA" sz="1100" b="1" i="1">
                            <a:latin typeface="Cambria Math" panose="02040503050406030204" pitchFamily="18" charset="0"/>
                          </a:rPr>
                          <m:t>𝑩𝑷𝑺</m:t>
                        </m:r>
                      </m:sub>
                    </m:sSub>
                    <m:r>
                      <a:rPr lang="bs-Latn-BA" sz="11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bs-Latn-BA" sz="1600" b="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F107DE2-DEF1-4D10-9EE6-2898551E3204}"/>
                </a:ext>
              </a:extLst>
            </xdr:cNvPr>
            <xdr:cNvSpPr txBox="1"/>
          </xdr:nvSpPr>
          <xdr:spPr>
            <a:xfrm>
              <a:off x="7705725" y="7394130"/>
              <a:ext cx="1352550" cy="283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bs-Latn-BA" sz="1100" b="1" i="0">
                  <a:latin typeface="Cambria Math" panose="02040503050406030204" pitchFamily="18" charset="0"/>
                </a:rPr>
                <a:t>𝑹_𝑩𝑷𝑺=</a:t>
              </a:r>
              <a:endParaRPr lang="bs-Latn-BA" sz="16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48AA-9B77-4F52-A497-5B79456503B5}">
  <dimension ref="B1:N37"/>
  <sheetViews>
    <sheetView showGridLines="0" tabSelected="1" zoomScale="85" zoomScaleNormal="85" workbookViewId="0">
      <selection activeCell="G33" sqref="E33:G33"/>
    </sheetView>
  </sheetViews>
  <sheetFormatPr defaultRowHeight="15" x14ac:dyDescent="0.25"/>
  <cols>
    <col min="1" max="1" width="4.140625" customWidth="1"/>
    <col min="2" max="2" width="15.5703125" customWidth="1"/>
    <col min="3" max="3" width="22.42578125" customWidth="1"/>
    <col min="4" max="6" width="12.5703125" customWidth="1"/>
    <col min="7" max="7" width="13.42578125" bestFit="1" customWidth="1"/>
    <col min="8" max="9" width="15.5703125" customWidth="1"/>
    <col min="10" max="13" width="12.5703125" customWidth="1"/>
    <col min="14" max="14" width="12.28515625" customWidth="1"/>
  </cols>
  <sheetData>
    <row r="1" spans="2:13" x14ac:dyDescent="0.25">
      <c r="D1" s="2" t="s">
        <v>4</v>
      </c>
    </row>
    <row r="2" spans="2:13" ht="15.75" thickBot="1" x14ac:dyDescent="0.3"/>
    <row r="3" spans="2:13" ht="15.75" thickBot="1" x14ac:dyDescent="0.3">
      <c r="B3" s="39"/>
      <c r="C3" s="2" t="s">
        <v>7</v>
      </c>
    </row>
    <row r="4" spans="2:13" ht="15.75" thickBot="1" x14ac:dyDescent="0.3">
      <c r="B4" s="36"/>
      <c r="C4" s="2" t="s">
        <v>8</v>
      </c>
    </row>
    <row r="6" spans="2:13" ht="15" customHeight="1" x14ac:dyDescent="0.25">
      <c r="B6" s="47" t="s">
        <v>3</v>
      </c>
      <c r="C6" s="47"/>
      <c r="D6" s="47"/>
      <c r="E6" s="47"/>
      <c r="F6" s="47"/>
      <c r="G6" s="3"/>
      <c r="I6" s="47" t="s">
        <v>1</v>
      </c>
      <c r="J6" s="47"/>
      <c r="K6" s="47"/>
      <c r="L6" s="47"/>
      <c r="M6" s="47"/>
    </row>
    <row r="7" spans="2:13" ht="15.75" thickBot="1" x14ac:dyDescent="0.3"/>
    <row r="8" spans="2:13" ht="90" customHeight="1" x14ac:dyDescent="0.25">
      <c r="B8" s="9" t="s">
        <v>0</v>
      </c>
      <c r="C8" s="10" t="s">
        <v>9</v>
      </c>
      <c r="D8" s="51" t="s">
        <v>5</v>
      </c>
      <c r="E8" s="51"/>
      <c r="F8" s="51"/>
      <c r="G8" s="52"/>
      <c r="I8" s="9" t="s">
        <v>0</v>
      </c>
      <c r="J8" s="51" t="s">
        <v>5</v>
      </c>
      <c r="K8" s="51"/>
      <c r="L8" s="51"/>
      <c r="M8" s="52"/>
    </row>
    <row r="9" spans="2:13" x14ac:dyDescent="0.25">
      <c r="B9" s="11"/>
      <c r="C9" s="1"/>
      <c r="D9" s="6">
        <v>0</v>
      </c>
      <c r="E9" s="6">
        <v>1</v>
      </c>
      <c r="F9" s="6">
        <v>2</v>
      </c>
      <c r="G9" s="12">
        <v>3</v>
      </c>
      <c r="I9" s="11"/>
      <c r="J9" s="6">
        <v>0</v>
      </c>
      <c r="K9" s="6">
        <v>1</v>
      </c>
      <c r="L9" s="6">
        <v>2</v>
      </c>
      <c r="M9" s="12">
        <v>3</v>
      </c>
    </row>
    <row r="10" spans="2:13" x14ac:dyDescent="0.25">
      <c r="B10" s="13">
        <v>2020</v>
      </c>
      <c r="C10" s="40">
        <v>1100</v>
      </c>
      <c r="D10" s="7">
        <v>0</v>
      </c>
      <c r="E10" s="7">
        <v>550</v>
      </c>
      <c r="F10" s="7">
        <v>100</v>
      </c>
      <c r="G10" s="14">
        <v>80</v>
      </c>
      <c r="I10" s="13">
        <v>2020</v>
      </c>
      <c r="J10" s="8"/>
      <c r="K10" s="8"/>
      <c r="L10" s="8"/>
      <c r="M10" s="16"/>
    </row>
    <row r="11" spans="2:13" x14ac:dyDescent="0.25">
      <c r="B11" s="15">
        <v>2021</v>
      </c>
      <c r="C11" s="40">
        <v>1200</v>
      </c>
      <c r="D11" s="7">
        <v>0</v>
      </c>
      <c r="E11" s="7">
        <v>450</v>
      </c>
      <c r="F11" s="7">
        <v>200</v>
      </c>
      <c r="G11" s="14">
        <v>10</v>
      </c>
      <c r="I11" s="15">
        <v>2021</v>
      </c>
      <c r="J11" s="8"/>
      <c r="K11" s="8"/>
      <c r="L11" s="8"/>
      <c r="M11" s="16"/>
    </row>
    <row r="12" spans="2:13" ht="15.75" thickBot="1" x14ac:dyDescent="0.3">
      <c r="B12" s="15">
        <v>2022</v>
      </c>
      <c r="C12" s="40">
        <v>2000</v>
      </c>
      <c r="D12" s="7">
        <v>0</v>
      </c>
      <c r="E12" s="7">
        <v>600</v>
      </c>
      <c r="F12" s="7">
        <v>450</v>
      </c>
      <c r="G12" s="14">
        <v>20</v>
      </c>
      <c r="I12" s="15">
        <v>2022</v>
      </c>
      <c r="J12" s="8"/>
      <c r="K12" s="8"/>
      <c r="L12" s="8"/>
      <c r="M12" s="16"/>
    </row>
    <row r="13" spans="2:13" ht="15.75" thickBot="1" x14ac:dyDescent="0.3">
      <c r="B13" s="15">
        <v>2023</v>
      </c>
      <c r="C13" s="40">
        <v>1950</v>
      </c>
      <c r="D13" s="7">
        <v>0</v>
      </c>
      <c r="E13" s="7">
        <v>270</v>
      </c>
      <c r="F13" s="7">
        <v>350</v>
      </c>
      <c r="G13" s="23"/>
      <c r="I13" s="15">
        <v>2023</v>
      </c>
      <c r="J13" s="8"/>
      <c r="K13" s="8"/>
      <c r="L13" s="8"/>
      <c r="M13" s="26">
        <f>$C13*G$17</f>
        <v>49.883720930232556</v>
      </c>
    </row>
    <row r="14" spans="2:13" ht="15.75" thickBot="1" x14ac:dyDescent="0.3">
      <c r="B14" s="15">
        <v>2024</v>
      </c>
      <c r="C14" s="40">
        <v>1800</v>
      </c>
      <c r="D14" s="7">
        <v>0</v>
      </c>
      <c r="E14" s="7">
        <v>800</v>
      </c>
      <c r="F14" s="22"/>
      <c r="G14" s="16"/>
      <c r="I14" s="15">
        <v>2024</v>
      </c>
      <c r="J14" s="8"/>
      <c r="K14" s="8"/>
      <c r="L14" s="25">
        <f>$C14*F$17</f>
        <v>316.79999999999995</v>
      </c>
      <c r="M14" s="27">
        <f t="shared" ref="M14" si="0">$C14*G$17</f>
        <v>46.046511627906973</v>
      </c>
    </row>
    <row r="15" spans="2:13" ht="15.75" thickBot="1" x14ac:dyDescent="0.3">
      <c r="B15" s="17">
        <v>2025</v>
      </c>
      <c r="C15" s="41">
        <v>1750</v>
      </c>
      <c r="D15" s="20">
        <v>0</v>
      </c>
      <c r="E15" s="21"/>
      <c r="F15" s="18"/>
      <c r="G15" s="19"/>
      <c r="I15" s="17">
        <v>2025</v>
      </c>
      <c r="J15" s="18"/>
      <c r="K15" s="24">
        <f>$C15*E$17</f>
        <v>580.43478260869563</v>
      </c>
      <c r="L15" s="29">
        <f t="shared" ref="L15" si="1">$C15*F$17</f>
        <v>308</v>
      </c>
      <c r="M15" s="28">
        <f>$C15*G$17</f>
        <v>44.767441860465112</v>
      </c>
    </row>
    <row r="16" spans="2:13" ht="15.75" thickBot="1" x14ac:dyDescent="0.3"/>
    <row r="17" spans="2:14" ht="15.75" thickBot="1" x14ac:dyDescent="0.3">
      <c r="B17" s="53"/>
      <c r="C17" s="53"/>
      <c r="D17" s="21"/>
      <c r="E17" s="36">
        <f>SUM(E10:E14)/SUM($C10:$C14)</f>
        <v>0.33167701863354038</v>
      </c>
      <c r="F17" s="36">
        <f>SUM(F10:F13)/SUM($C10:$C13)</f>
        <v>0.17599999999999999</v>
      </c>
      <c r="G17" s="36">
        <f>SUM(G10:G12)/SUM($C10:$C12)</f>
        <v>2.5581395348837209E-2</v>
      </c>
    </row>
    <row r="18" spans="2:14" ht="14.45" customHeight="1" x14ac:dyDescent="0.25"/>
    <row r="19" spans="2:14" ht="14.45" customHeight="1" x14ac:dyDescent="0.25"/>
    <row r="20" spans="2:14" ht="14.45" customHeight="1" x14ac:dyDescent="0.25"/>
    <row r="21" spans="2:14" ht="14.45" customHeight="1" x14ac:dyDescent="0.25">
      <c r="C21" s="47" t="s">
        <v>2</v>
      </c>
      <c r="D21" s="47"/>
      <c r="E21" s="47"/>
      <c r="F21" s="47"/>
      <c r="G21" s="47"/>
      <c r="J21" s="47" t="s">
        <v>6</v>
      </c>
      <c r="K21" s="47"/>
      <c r="L21" s="47"/>
      <c r="M21" s="47"/>
      <c r="N21" s="47"/>
    </row>
    <row r="22" spans="2:14" ht="14.45" customHeight="1" x14ac:dyDescent="0.25"/>
    <row r="23" spans="2:14" ht="14.45" customHeight="1" thickBot="1" x14ac:dyDescent="0.3"/>
    <row r="24" spans="2:14" ht="72" customHeight="1" x14ac:dyDescent="0.25">
      <c r="C24" s="9" t="s">
        <v>0</v>
      </c>
      <c r="D24" s="48" t="s">
        <v>5</v>
      </c>
      <c r="E24" s="49"/>
      <c r="F24" s="49"/>
      <c r="G24" s="50"/>
      <c r="J24" s="9" t="s">
        <v>0</v>
      </c>
      <c r="K24" s="48" t="s">
        <v>5</v>
      </c>
      <c r="L24" s="49"/>
      <c r="M24" s="49"/>
      <c r="N24" s="50"/>
    </row>
    <row r="25" spans="2:14" ht="14.45" customHeight="1" x14ac:dyDescent="0.25">
      <c r="C25" s="11"/>
      <c r="D25" s="6">
        <v>0</v>
      </c>
      <c r="E25" s="6">
        <v>1</v>
      </c>
      <c r="F25" s="6">
        <v>2</v>
      </c>
      <c r="G25" s="12">
        <v>3</v>
      </c>
      <c r="J25" s="11"/>
      <c r="K25" s="6">
        <v>0</v>
      </c>
      <c r="L25" s="6">
        <v>1</v>
      </c>
      <c r="M25" s="6">
        <v>2</v>
      </c>
      <c r="N25" s="12">
        <v>3</v>
      </c>
    </row>
    <row r="26" spans="2:14" ht="14.45" customHeight="1" x14ac:dyDescent="0.25">
      <c r="C26" s="13">
        <v>2020</v>
      </c>
      <c r="D26" s="8"/>
      <c r="E26" s="8"/>
      <c r="F26" s="8"/>
      <c r="G26" s="16"/>
      <c r="J26" s="13">
        <v>2020</v>
      </c>
      <c r="K26" s="8"/>
      <c r="L26" s="8"/>
      <c r="M26" s="8"/>
      <c r="N26" s="16"/>
    </row>
    <row r="27" spans="2:14" ht="14.45" customHeight="1" x14ac:dyDescent="0.25">
      <c r="C27" s="15">
        <v>2021</v>
      </c>
      <c r="D27" s="8"/>
      <c r="E27" s="8"/>
      <c r="F27" s="8"/>
      <c r="G27" s="16"/>
      <c r="J27" s="15">
        <v>2021</v>
      </c>
      <c r="K27" s="8"/>
      <c r="L27" s="8"/>
      <c r="M27" s="8"/>
      <c r="N27" s="16"/>
    </row>
    <row r="28" spans="2:14" ht="14.45" customHeight="1" thickBot="1" x14ac:dyDescent="0.3">
      <c r="C28" s="15">
        <v>2022</v>
      </c>
      <c r="D28" s="8"/>
      <c r="E28" s="8"/>
      <c r="F28" s="8"/>
      <c r="G28" s="16"/>
      <c r="J28" s="15">
        <v>2022</v>
      </c>
      <c r="K28" s="8"/>
      <c r="L28" s="8"/>
      <c r="M28" s="8"/>
      <c r="N28" s="16"/>
    </row>
    <row r="29" spans="2:14" ht="14.45" customHeight="1" thickBot="1" x14ac:dyDescent="0.3">
      <c r="C29" s="15">
        <v>2023</v>
      </c>
      <c r="D29" s="8"/>
      <c r="E29" s="8"/>
      <c r="F29" s="8"/>
      <c r="G29" s="34">
        <f>G$33*$M13</f>
        <v>19953.488372093023</v>
      </c>
      <c r="J29" s="15">
        <v>2023</v>
      </c>
      <c r="K29" s="8"/>
      <c r="L29" s="8"/>
      <c r="M29" s="8"/>
      <c r="N29" s="34">
        <f t="shared" ref="N29:N30" si="2">$G29*N$33</f>
        <v>18774.237209302326</v>
      </c>
    </row>
    <row r="30" spans="2:14" ht="14.45" customHeight="1" thickBot="1" x14ac:dyDescent="0.3">
      <c r="C30" s="15">
        <v>2024</v>
      </c>
      <c r="D30" s="8"/>
      <c r="E30" s="8"/>
      <c r="F30" s="31">
        <f>F$33*$L14</f>
        <v>110879.99999999999</v>
      </c>
      <c r="G30" s="33">
        <f t="shared" ref="G30:G31" si="3">G$33*$M14</f>
        <v>18418.60465116279</v>
      </c>
      <c r="J30" s="15">
        <v>2024</v>
      </c>
      <c r="K30" s="8"/>
      <c r="L30" s="8"/>
      <c r="M30" s="31">
        <f>$F30*M$33</f>
        <v>107553.59999999998</v>
      </c>
      <c r="N30" s="33">
        <f t="shared" si="2"/>
        <v>17330.065116279067</v>
      </c>
    </row>
    <row r="31" spans="2:14" ht="14.45" customHeight="1" thickBot="1" x14ac:dyDescent="0.3">
      <c r="C31" s="17">
        <v>2025</v>
      </c>
      <c r="D31" s="18"/>
      <c r="E31" s="30">
        <f>E$33*$K15</f>
        <v>145108.69565217392</v>
      </c>
      <c r="F31" s="32">
        <f>F$33*$L15</f>
        <v>107800</v>
      </c>
      <c r="G31" s="35">
        <f t="shared" si="3"/>
        <v>17906.976744186046</v>
      </c>
      <c r="J31" s="17">
        <v>2025</v>
      </c>
      <c r="K31" s="18"/>
      <c r="L31" s="30">
        <f>$E31*L$33</f>
        <v>145108.69565217392</v>
      </c>
      <c r="M31" s="32">
        <f>$F31*M$33</f>
        <v>104566</v>
      </c>
      <c r="N31" s="35">
        <f>$G31*N$33</f>
        <v>16848.674418604649</v>
      </c>
    </row>
    <row r="32" spans="2:14" ht="15.75" thickBot="1" x14ac:dyDescent="0.3"/>
    <row r="33" spans="2:14" ht="15.75" thickBot="1" x14ac:dyDescent="0.3">
      <c r="B33" s="44"/>
      <c r="C33" s="45"/>
      <c r="D33" s="46"/>
      <c r="E33" s="42">
        <v>250</v>
      </c>
      <c r="F33" s="42">
        <v>350</v>
      </c>
      <c r="G33" s="42">
        <v>400</v>
      </c>
      <c r="I33" s="44"/>
      <c r="J33" s="45"/>
      <c r="K33" s="46"/>
      <c r="L33" s="37">
        <v>1</v>
      </c>
      <c r="M33" s="37">
        <f>(1-$L$35)^(M25-$L$25)</f>
        <v>0.97</v>
      </c>
      <c r="N33" s="37">
        <f>(1-$L$35)^(N25-$L$25)</f>
        <v>0.94089999999999996</v>
      </c>
    </row>
    <row r="34" spans="2:14" ht="15.75" thickBot="1" x14ac:dyDescent="0.3">
      <c r="G34" s="5"/>
    </row>
    <row r="35" spans="2:14" ht="15.75" thickBot="1" x14ac:dyDescent="0.3">
      <c r="I35" s="44"/>
      <c r="J35" s="45"/>
      <c r="K35" s="46"/>
      <c r="L35" s="43">
        <v>0.03</v>
      </c>
    </row>
    <row r="36" spans="2:14" ht="15.75" thickBot="1" x14ac:dyDescent="0.3"/>
    <row r="37" spans="2:14" ht="15.75" thickBot="1" x14ac:dyDescent="0.3">
      <c r="G37" s="4"/>
      <c r="I37" s="44"/>
      <c r="J37" s="45"/>
      <c r="K37" s="46"/>
      <c r="L37" s="38">
        <f>SUM(K26:N31)</f>
        <v>410181.27239635994</v>
      </c>
    </row>
  </sheetData>
  <mergeCells count="13">
    <mergeCell ref="I6:M6"/>
    <mergeCell ref="D8:G8"/>
    <mergeCell ref="J8:M8"/>
    <mergeCell ref="B17:C17"/>
    <mergeCell ref="B6:F6"/>
    <mergeCell ref="I35:K35"/>
    <mergeCell ref="I37:K37"/>
    <mergeCell ref="C21:G21"/>
    <mergeCell ref="B33:D33"/>
    <mergeCell ref="J21:N21"/>
    <mergeCell ref="I33:K33"/>
    <mergeCell ref="D24:G24"/>
    <mergeCell ref="K24:N24"/>
  </mergeCells>
  <pageMargins left="0.7" right="0.7" top="0.75" bottom="0.75" header="0.3" footer="0.3"/>
  <ignoredErrors>
    <ignoredError sqref="E17:G1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Aldijana Hadžić Elezović</dc:creator>
  <cp:lastModifiedBy>Aldijana Hadžić Elezović</cp:lastModifiedBy>
  <dcterms:created xsi:type="dcterms:W3CDTF">2026-03-24T18:18:06Z</dcterms:created>
  <dcterms:modified xsi:type="dcterms:W3CDTF">2026-04-01T09:50:01Z</dcterms:modified>
</cp:coreProperties>
</file>